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a692dd643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che" sheetId="1" r:id="R4bad9054282e422f"/>
    <x:sheet xmlns:r="http://schemas.openxmlformats.org/officeDocument/2006/relationships" name="Monat" sheetId="2" r:id="R5cb432689c524c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&quot;.&quot;mm&quot;.&quot;yyyy"/>
    <x:numFmt numFmtId="201" formatCode="hh:mm"/>
    <x:numFmt numFmtId="202" formatCode="0"/>
    <x:numFmt numFmtId="203" formatCode="0.00"/>
  </x:numFmts>
  <x:fonts count="5">
    <x:font>
      <x:sz val="11"/>
      <x:name val="Carlito"/>
    </x:font>
    <x:font>
      <x:sz val="11"/>
      <x:color rgb="FF111827"/>
      <x:name val="Arial"/>
    </x:font>
    <x:font>
      <x:b/>
      <x:sz val="16"/>
      <x:color rgb="FF2A1642"/>
      <x:name val="Arial"/>
    </x:font>
    <x:font>
      <x:b/>
      <x:sz val="11"/>
      <x:color rgb="FFFFFFFF"/>
      <x:name val="Arial"/>
    </x:font>
    <x:font>
      <x:b/>
      <x:sz val="11"/>
      <x:color rgb="FF11182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A1642"/>
      </x:patternFill>
    </x:fill>
    <x:fill>
      <x:patternFill patternType="solid">
        <x:fgColor rgb="FFFFF7DD"/>
      </x:patternFill>
    </x:fill>
    <x:fill>
      <x:patternFill patternType="solid">
        <x:fgColor rgb="FFF1EBF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  <x:xf numFmtId="0" fontId="1" fillId="4" borderId="0" xfId="0" applyNumberFormat="1" applyFont="1" applyFill="1" applyBorder="1"/>
    <x:xf numFmtId="203" fontId="1" fillId="5" borderId="0" xfId="0" applyNumberFormat="1" applyFont="1" applyFill="1" applyBorder="1"/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203" fontId="4" fillId="5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05d6976d7445e" /><Relationship Type="http://schemas.openxmlformats.org/officeDocument/2006/relationships/theme" Target="/xl/theme/theme1.xml" Id="Rcad3b3979d634ee2" /><Relationship Type="http://schemas.openxmlformats.org/officeDocument/2006/relationships/sharedStrings" Target="/xl/sharedStrings.xml" Id="Rde9a317bd35742c7" /><Relationship Type="http://schemas.openxmlformats.org/officeDocument/2006/relationships/worksheet" Target="/xl/worksheets/sheet1.xml" Id="R4bad9054282e422f" /><Relationship Type="http://schemas.openxmlformats.org/officeDocument/2006/relationships/worksheet" Target="/xl/worksheets/sheet2.xml" Id="R5cb432689c524c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A1642"/>
  </x:sheetPr>
  <x:sheetViews>
    <x:sheetView showGridLines="0" workbookViewId="0"/>
  </x:sheetViews>
  <x:sheetFormatPr defaultRowHeight="15"/>
  <x:cols>
    <x:col min="1" max="1" width="14.4399995803833" hidden="0" customWidth="1"/>
    <x:col min="2" max="2" width="10.5600004196167" hidden="0" customWidth="1"/>
    <x:col min="3" max="3" width="10.5600004196167" hidden="0" customWidth="1"/>
    <x:col min="4" max="4" width="12.779999732971191" hidden="0" customWidth="1"/>
    <x:col min="5" max="5" width="13.329999923706055" hidden="0" customWidth="1"/>
    <x:col min="6" max="6" width="13.890000343322754" hidden="0" customWidth="1"/>
    <x:col min="7" max="7" width="17.780000686645508" hidden="0" customWidth="1"/>
    <x:col min="8" max="8" width="31.110000610351562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Stundenzettel für eine Woche</x:v>
      </x:c>
      <x:c r="B2" s="1"/>
      <x:c r="C2" s="1"/>
      <x:c r="D2" s="1"/>
      <x:c r="E2" s="1"/>
      <x:c r="F2" s="1"/>
      <x:c r="G2" s="1"/>
      <x:c r="H2" s="1"/>
    </x:row>
    <x:row r="3" ht="26" customHeight="1">
      <x:c r="A3" s="1"/>
      <x:c r="B3" s="1"/>
      <x:c r="C3" s="1"/>
      <x:c r="D3" s="1"/>
      <x:c r="E3" s="1"/>
      <x:c r="F3" s="1"/>
      <x:c r="G3" s="1"/>
      <x:c r="H3" s="1"/>
    </x:row>
    <x:row r="4" ht="26" customHeight="1">
      <x:c r="A4" s="1" t="str">
        <x:v>Wochenbeginn</x:v>
      </x:c>
      <x:c r="B4" s="4" t="n">
        <x:v>46314</x:v>
      </x:c>
      <x:c r="C4" s="1"/>
      <x:c r="D4" s="1" t="str">
        <x:v>Name</x:v>
      </x:c>
      <x:c r="E4" s="5" t="str"/>
      <x:c r="F4" s="1"/>
      <x:c r="G4" s="1"/>
      <x:c r="H4" s="1"/>
    </x:row>
    <x:row r="5" ht="26" customHeight="1">
      <x:c r="A5" s="1"/>
      <x:c r="B5" s="1"/>
      <x:c r="C5" s="1"/>
      <x:c r="D5" s="1"/>
      <x:c r="E5" s="1"/>
      <x:c r="F5" s="1"/>
      <x:c r="G5" s="1"/>
      <x:c r="H5" s="1"/>
    </x:row>
    <x:row r="6" ht="26" customHeight="1">
      <x:c r="A6" s="1" t="str">
        <x:v>Gelb: Eingaben. Lila: Berechnung. Beispieldaten vor der Nutzung ersetzen.</x:v>
      </x:c>
      <x:c r="B6" s="1"/>
      <x:c r="C6" s="1"/>
      <x:c r="D6" s="1"/>
      <x:c r="E6" s="1"/>
      <x:c r="F6" s="1"/>
      <x:c r="G6" s="1"/>
      <x:c r="H6" s="1"/>
    </x:row>
    <x:row r="7" ht="26" customHeight="1">
      <x:c r="A7" s="1"/>
      <x:c r="B7" s="1"/>
      <x:c r="C7" s="1"/>
      <x:c r="D7" s="1"/>
      <x:c r="E7" s="1"/>
      <x:c r="F7" s="1"/>
      <x:c r="G7" s="1"/>
      <x:c r="H7" s="1"/>
    </x:row>
    <x:row r="8" ht="30" customHeight="1">
      <x:c r="A8" s="7" t="str">
        <x:v>Datum</x:v>
      </x:c>
      <x:c r="B8" s="7" t="str">
        <x:v>Beginn</x:v>
      </x:c>
      <x:c r="C8" s="7" t="str">
        <x:v>Ende</x:v>
      </x:c>
      <x:c r="D8" s="7" t="str">
        <x:v>Folgetag 0/1</x:v>
      </x:c>
      <x:c r="E8" s="7" t="str">
        <x:v>Pause (Min.)</x:v>
      </x:c>
      <x:c r="F8" s="7" t="str">
        <x:v>Stunden</x:v>
      </x:c>
      <x:c r="G8" s="7" t="str">
        <x:v>Prüfung</x:v>
      </x:c>
      <x:c r="H8" s="7" t="str">
        <x:v>Notiz</x:v>
      </x:c>
    </x:row>
    <x:row r="9" ht="26" customHeight="1">
      <x:c r="A9" s="3" t="n">
        <x:f>$B$4+0</x:f>
        <x:v>46314</x:v>
      </x:c>
      <x:c r="B9" s="11" t="n">
        <x:v>0.3333333333333333</x:v>
      </x:c>
      <x:c r="C9" s="11" t="n">
        <x:v>0.6875</x:v>
      </x:c>
      <x:c r="D9" s="12" t="n">
        <x:v>0</x:v>
      </x:c>
      <x:c r="E9" s="12" t="n">
        <x:v>30</x:v>
      </x:c>
      <x:c r="F9" s="14" t="n">
        <x:f>IF(G9="Erfasst",(C9-B9+D9)*24-E9/60,"")</x:f>
        <x:v>8</x:v>
      </x:c>
      <x:c r="G9" s="15" t="str">
        <x:f>IF(AND(B9="",C9="",E9=""),"",IF(A9="","Eingaben prüfen",IF(COUNT(B9:E9)&lt;4,"Angaben fehlen",IF(AND(ISNUMBER(B9),ISNUMBER(C9),ISNUMBER(D9),ISNUMBER(E9),B9&gt;=0,B9&lt;1,C9&gt;=0,C9&lt;1,OR(D9=0,D9=1),E9&gt;=0,E9=INT(E9),C9-B9+D9&gt;=0,E9/1440&lt;=C9-B9+D9),"Erfasst","Eingaben prüfen"))))</x:f>
        <x:v>Erfasst</x:v>
      </x:c>
      <x:c r="H9" s="13" t="str">
        <x:v>Beispiel: Arbeitstag</x:v>
      </x:c>
    </x:row>
    <x:row r="10" ht="26" customHeight="1">
      <x:c r="A10" s="3" t="n">
        <x:f>$B$4+1</x:f>
        <x:v>46315</x:v>
      </x:c>
      <x:c r="B10" s="11" t="n">
        <x:v>0.9166666666666666</x:v>
      </x:c>
      <x:c r="C10" s="11" t="n">
        <x:v>0.2708333333333333</x:v>
      </x:c>
      <x:c r="D10" s="12" t="n">
        <x:v>1</x:v>
      </x:c>
      <x:c r="E10" s="12" t="n">
        <x:v>30</x:v>
      </x:c>
      <x:c r="F10" s="14" t="n">
        <x:f>IF(G10="Erfasst",(C10-B10+D10)*24-E10/60,"")</x:f>
        <x:v>8.000000000000002</x:v>
      </x:c>
      <x:c r="G10" s="15" t="str">
        <x:f>IF(AND(B10="",C10="",E10=""),"",IF(A10="","Eingaben prüfen",IF(COUNT(B10:E10)&lt;4,"Angaben fehlen",IF(AND(ISNUMBER(B10),ISNUMBER(C10),ISNUMBER(D10),ISNUMBER(E10),B10&gt;=0,B10&lt;1,C10&gt;=0,C10&lt;1,OR(D10=0,D10=1),E10&gt;=0,E10=INT(E10),C10-B10+D10&gt;=0,E10/1440&lt;=C10-B10+D10),"Erfasst","Eingaben prüfen"))))</x:f>
        <x:v>Erfasst</x:v>
      </x:c>
      <x:c r="H10" s="13" t="str">
        <x:v>Beispiel: über Mitternacht</x:v>
      </x:c>
    </x:row>
    <x:row r="11" ht="26" customHeight="1">
      <x:c r="A11" s="3" t="n">
        <x:f>$B$4+2</x:f>
        <x:v>46316</x:v>
      </x:c>
      <x:c r="B11" s="11"/>
      <x:c r="C11" s="11"/>
      <x:c r="D11" s="12" t="n">
        <x:v>0</x:v>
      </x:c>
      <x:c r="E11" s="12"/>
      <x:c r="F11" s="14" t="str">
        <x:f>IF(G11="Erfasst",(C11-B11+D11)*24-E11/60,"")</x:f>
      </x:c>
      <x:c r="G11" s="15" t="str">
        <x:f>IF(AND(B11="",C11="",E11=""),"",IF(A11="","Eingaben prüfen",IF(COUNT(B11:E11)&lt;4,"Angaben fehlen",IF(AND(ISNUMBER(B11),ISNUMBER(C11),ISNUMBER(D11),ISNUMBER(E11),B11&gt;=0,B11&lt;1,C11&gt;=0,C11&lt;1,OR(D11=0,D11=1),E11&gt;=0,E11=INT(E11),C11-B11+D11&gt;=0,E11/1440&lt;=C11-B11+D11),"Erfasst","Eingaben prüfen"))))</x:f>
      </x:c>
      <x:c r="H11" s="13"/>
    </x:row>
    <x:row r="12" ht="26" customHeight="1">
      <x:c r="A12" s="3" t="n">
        <x:f>$B$4+3</x:f>
        <x:v>46317</x:v>
      </x:c>
      <x:c r="B12" s="11"/>
      <x:c r="C12" s="11"/>
      <x:c r="D12" s="12" t="n">
        <x:v>0</x:v>
      </x:c>
      <x:c r="E12" s="12"/>
      <x:c r="F12" s="14" t="str">
        <x:f>IF(G12="Erfasst",(C12-B12+D12)*24-E12/60,"")</x:f>
      </x:c>
      <x:c r="G12" s="15" t="str">
        <x:f>IF(AND(B12="",C12="",E12=""),"",IF(A12="","Eingaben prüfen",IF(COUNT(B12:E12)&lt;4,"Angaben fehlen",IF(AND(ISNUMBER(B12),ISNUMBER(C12),ISNUMBER(D12),ISNUMBER(E12),B12&gt;=0,B12&lt;1,C12&gt;=0,C12&lt;1,OR(D12=0,D12=1),E12&gt;=0,E12=INT(E12),C12-B12+D12&gt;=0,E12/1440&lt;=C12-B12+D12),"Erfasst","Eingaben prüfen"))))</x:f>
      </x:c>
      <x:c r="H12" s="13"/>
    </x:row>
    <x:row r="13" ht="26" customHeight="1">
      <x:c r="A13" s="3" t="n">
        <x:f>$B$4+4</x:f>
        <x:v>46318</x:v>
      </x:c>
      <x:c r="B13" s="11"/>
      <x:c r="C13" s="11"/>
      <x:c r="D13" s="12" t="n">
        <x:v>0</x:v>
      </x:c>
      <x:c r="E13" s="12"/>
      <x:c r="F13" s="14" t="str">
        <x:f>IF(G13="Erfasst",(C13-B13+D13)*24-E13/60,"")</x:f>
      </x:c>
      <x:c r="G13" s="15" t="str">
        <x:f>IF(AND(B13="",C13="",E13=""),"",IF(A13="","Eingaben prüfen",IF(COUNT(B13:E13)&lt;4,"Angaben fehlen",IF(AND(ISNUMBER(B13),ISNUMBER(C13),ISNUMBER(D13),ISNUMBER(E13),B13&gt;=0,B13&lt;1,C13&gt;=0,C13&lt;1,OR(D13=0,D13=1),E13&gt;=0,E13=INT(E13),C13-B13+D13&gt;=0,E13/1440&lt;=C13-B13+D13),"Erfasst","Eingaben prüfen"))))</x:f>
      </x:c>
      <x:c r="H13" s="13"/>
    </x:row>
    <x:row r="14" ht="26" customHeight="1">
      <x:c r="A14" s="3" t="n">
        <x:f>$B$4+5</x:f>
        <x:v>46319</x:v>
      </x:c>
      <x:c r="B14" s="11"/>
      <x:c r="C14" s="11"/>
      <x:c r="D14" s="12" t="n">
        <x:v>0</x:v>
      </x:c>
      <x:c r="E14" s="12"/>
      <x:c r="F14" s="14" t="str">
        <x:f>IF(G14="Erfasst",(C14-B14+D14)*24-E14/60,"")</x:f>
      </x:c>
      <x:c r="G14" s="15" t="str">
        <x:f>IF(AND(B14="",C14="",E14=""),"",IF(A14="","Eingaben prüfen",IF(COUNT(B14:E14)&lt;4,"Angaben fehlen",IF(AND(ISNUMBER(B14),ISNUMBER(C14),ISNUMBER(D14),ISNUMBER(E14),B14&gt;=0,B14&lt;1,C14&gt;=0,C14&lt;1,OR(D14=0,D14=1),E14&gt;=0,E14=INT(E14),C14-B14+D14&gt;=0,E14/1440&lt;=C14-B14+D14),"Erfasst","Eingaben prüfen"))))</x:f>
      </x:c>
      <x:c r="H14" s="13"/>
    </x:row>
    <x:row r="15" ht="26" customHeight="1">
      <x:c r="A15" s="3" t="n">
        <x:f>$B$4+6</x:f>
        <x:v>46320</x:v>
      </x:c>
      <x:c r="B15" s="11"/>
      <x:c r="C15" s="11"/>
      <x:c r="D15" s="12" t="n">
        <x:v>0</x:v>
      </x:c>
      <x:c r="E15" s="12"/>
      <x:c r="F15" s="14" t="str">
        <x:f>IF(G15="Erfasst",(C15-B15+D15)*24-E15/60,"")</x:f>
      </x:c>
      <x:c r="G15" s="15" t="str">
        <x:f>IF(AND(B15="",C15="",E15=""),"",IF(A15="","Eingaben prüfen",IF(COUNT(B15:E15)&lt;4,"Angaben fehlen",IF(AND(ISNUMBER(B15),ISNUMBER(C15),ISNUMBER(D15),ISNUMBER(E15),B15&gt;=0,B15&lt;1,C15&gt;=0,C15&lt;1,OR(D15=0,D15=1),E15&gt;=0,E15=INT(E15),C15-B15+D15&gt;=0,E15/1440&lt;=C15-B15+D15),"Erfasst","Eingaben prüfen"))))</x:f>
      </x:c>
      <x:c r="H15" s="13"/>
    </x:row>
    <x:row r="16" ht="26" customHeight="1">
      <x:c r="A16" s="1"/>
      <x:c r="B16" s="1"/>
      <x:c r="C16" s="1"/>
      <x:c r="D16" s="1"/>
      <x:c r="E16" s="1"/>
      <x:c r="F16" s="1"/>
      <x:c r="G16" s="1"/>
      <x:c r="H16" s="1"/>
    </x:row>
    <x:row r="17" ht="26" customHeight="1">
      <x:c r="A17" s="1"/>
      <x:c r="B17" s="1"/>
      <x:c r="C17" s="1"/>
      <x:c r="D17" s="1"/>
      <x:c r="E17" s="16" t="str">
        <x:v>Summe (Std.)</x:v>
      </x:c>
      <x:c r="F17" s="17" t="n">
        <x:f>IF(COUNTIFS(G9:G15,"Angaben fehlen")+COUNTIFS(G9:G15,"Eingaben prüfen")&gt;0,"Eingaben prüfen",SUM(F9:F15))</x:f>
        <x:v>16</x:v>
      </x:c>
      <x:c r="G17" s="15"/>
      <x:c r="H17" s="15"/>
    </x:row>
    <x:row r="18" ht="26" customHeight="1">
      <x:c r="A18" s="1"/>
      <x:c r="B18" s="1"/>
      <x:c r="C18" s="1"/>
      <x:c r="D18" s="1"/>
      <x:c r="E18" s="1"/>
      <x:c r="F18" s="1"/>
      <x:c r="G18" s="1"/>
      <x:c r="H18" s="1"/>
    </x:row>
    <x:row r="19" ht="26" customHeight="1">
      <x:c r="A19" s="1" t="str">
        <x:v>Folgetag: 1 bei Ende am nächsten Tag, sonst 0. Pausen in ganzen Minuten, ohne Pause 0.</x:v>
      </x:c>
      <x:c r="B19" s="1"/>
      <x:c r="C19" s="1"/>
      <x:c r="D19" s="1"/>
      <x:c r="E19" s="1"/>
      <x:c r="F19" s="1"/>
      <x:c r="G19" s="1"/>
      <x:c r="H19" s="1"/>
    </x:row>
    <x:row r="20" ht="26" customHeight="1">
      <x:c r="A20" s="1" t="str">
        <x:v>Nur tatsächliche Pausen eintragen. Eine Zeile je Tag; weitere Arbeitsabschnitte separat dokumentieren.</x:v>
      </x:c>
      <x:c r="B20" s="1"/>
      <x:c r="C20" s="1"/>
      <x:c r="D20" s="1"/>
      <x:c r="E20" s="1"/>
      <x:c r="F20" s="1"/>
      <x:c r="G20" s="1"/>
      <x:c r="H20" s="1"/>
    </x:row>
    <x:row r="21" ht="26" customHeight="1">
      <x:c r="A21" s="1" t="str">
        <x:v>Keine automatische Feiertags-, Urlaubs- oder Sommerzeitberechnung. Keine Lohnabrechnung.</x:v>
      </x:c>
      <x:c r="B21" s="1"/>
      <x:c r="C21" s="1"/>
      <x:c r="D21" s="1"/>
      <x:c r="E21" s="1"/>
      <x:c r="F21" s="1"/>
      <x:c r="G21" s="1"/>
      <x:c r="H21" s="1"/>
    </x:row>
  </x:sheetData>
  <x:conditionalFormatting sqref="G9:G15">
    <x:cfRule type="expression" dxfId="0" priority="1">
      <x:formula>AND(G9&lt;&gt;"",G9&lt;&gt;"Erfasst")</x:formula>
    </x:cfRule>
  </x:conditionalFormatting>
  <x:dataValidations count="2">
    <x:dataValidation type="whole" operator="between" sqref="D9:D15">
      <x:formula1>0</x:formula1>
      <x:formula2>1</x:formula2>
    </x:dataValidation>
    <x:dataValidation type="whole" operator="between" sqref="E9:E15">
      <x:formula1>0</x:formula1>
      <x:formula2>1440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A164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.4399995803833" hidden="0" customWidth="1"/>
    <x:col min="2" max="2" width="10.5600004196167" hidden="0" customWidth="1"/>
    <x:col min="3" max="3" width="10.5600004196167" hidden="0" customWidth="1"/>
    <x:col min="4" max="4" width="12.779999732971191" hidden="0" customWidth="1"/>
    <x:col min="5" max="5" width="13.329999923706055" hidden="0" customWidth="1"/>
    <x:col min="6" max="6" width="13.890000343322754" hidden="0" customWidth="1"/>
    <x:col min="7" max="7" width="17.780000686645508" hidden="0" customWidth="1"/>
    <x:col min="8" max="8" width="31.110000610351562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Stundenzettel für einen Monat</x:v>
      </x:c>
      <x:c r="B2" s="1"/>
      <x:c r="C2" s="1"/>
      <x:c r="D2" s="1"/>
      <x:c r="E2" s="1"/>
      <x:c r="F2" s="1"/>
      <x:c r="G2" s="1"/>
      <x:c r="H2" s="1"/>
    </x:row>
    <x:row r="3" ht="26" customHeight="1">
      <x:c r="A3" s="1"/>
      <x:c r="B3" s="1"/>
      <x:c r="C3" s="1"/>
      <x:c r="D3" s="1"/>
      <x:c r="E3" s="1"/>
      <x:c r="F3" s="1"/>
      <x:c r="G3" s="1"/>
      <x:c r="H3" s="1"/>
    </x:row>
    <x:row r="4" ht="26" customHeight="1">
      <x:c r="A4" s="1" t="str">
        <x:v>Monatsbeginn</x:v>
      </x:c>
      <x:c r="B4" s="4" t="n">
        <x:v>46296</x:v>
      </x:c>
      <x:c r="C4" s="1"/>
      <x:c r="D4" s="1" t="str">
        <x:v>Name</x:v>
      </x:c>
      <x:c r="E4" s="5" t="str"/>
      <x:c r="F4" s="1"/>
      <x:c r="G4" s="1"/>
      <x:c r="H4" s="1"/>
    </x:row>
    <x:row r="5" ht="26" customHeight="1">
      <x:c r="A5" s="1"/>
      <x:c r="B5" s="1"/>
      <x:c r="C5" s="1"/>
      <x:c r="D5" s="1"/>
      <x:c r="E5" s="1"/>
      <x:c r="F5" s="1"/>
      <x:c r="G5" s="1"/>
      <x:c r="H5" s="1"/>
    </x:row>
    <x:row r="6" ht="26" customHeight="1">
      <x:c r="A6" s="1" t="str">
        <x:v>Gelb: Eingaben. Lila: Berechnung. Beispieldaten vor der Nutzung ersetzen.</x:v>
      </x:c>
      <x:c r="B6" s="1"/>
      <x:c r="C6" s="1"/>
      <x:c r="D6" s="1"/>
      <x:c r="E6" s="1"/>
      <x:c r="F6" s="1"/>
      <x:c r="G6" s="1"/>
      <x:c r="H6" s="1"/>
    </x:row>
    <x:row r="7" ht="26" customHeight="1">
      <x:c r="A7" s="1"/>
      <x:c r="B7" s="1"/>
      <x:c r="C7" s="1"/>
      <x:c r="D7" s="1"/>
      <x:c r="E7" s="1"/>
      <x:c r="F7" s="1"/>
      <x:c r="G7" s="1"/>
      <x:c r="H7" s="1"/>
    </x:row>
    <x:row r="8" ht="30" customHeight="1">
      <x:c r="A8" s="7" t="str">
        <x:v>Datum</x:v>
      </x:c>
      <x:c r="B8" s="7" t="str">
        <x:v>Beginn</x:v>
      </x:c>
      <x:c r="C8" s="7" t="str">
        <x:v>Ende</x:v>
      </x:c>
      <x:c r="D8" s="7" t="str">
        <x:v>Folgetag 0/1</x:v>
      </x:c>
      <x:c r="E8" s="7" t="str">
        <x:v>Pause (Min.)</x:v>
      </x:c>
      <x:c r="F8" s="7" t="str">
        <x:v>Stunden</x:v>
      </x:c>
      <x:c r="G8" s="7" t="str">
        <x:v>Prüfung</x:v>
      </x:c>
      <x:c r="H8" s="7" t="str">
        <x:v>Notiz</x:v>
      </x:c>
    </x:row>
    <x:row r="9" ht="26" customHeight="1">
      <x:c r="A9" s="3" t="n">
        <x:f>IF(MONTH($B$4+0)=MONTH($B$4),$B$4+0,"")</x:f>
        <x:v>46296</x:v>
      </x:c>
      <x:c r="B9" s="11" t="n">
        <x:v>0.3333333333333333</x:v>
      </x:c>
      <x:c r="C9" s="11" t="n">
        <x:v>0.6875</x:v>
      </x:c>
      <x:c r="D9" s="12" t="n">
        <x:v>0</x:v>
      </x:c>
      <x:c r="E9" s="12" t="n">
        <x:v>30</x:v>
      </x:c>
      <x:c r="F9" s="14" t="n">
        <x:f>IF(G9="Erfasst",(C9-B9+D9)*24-E9/60,"")</x:f>
        <x:v>8</x:v>
      </x:c>
      <x:c r="G9" s="15" t="str">
        <x:f>IF(AND(B9="",C9="",E9=""),"",IF(A9="","Eingaben prüfen",IF(COUNT(B9:E9)&lt;4,"Angaben fehlen",IF(AND(ISNUMBER(B9),ISNUMBER(C9),ISNUMBER(D9),ISNUMBER(E9),B9&gt;=0,B9&lt;1,C9&gt;=0,C9&lt;1,OR(D9=0,D9=1),E9&gt;=0,E9=INT(E9),C9-B9+D9&gt;=0,E9/1440&lt;=C9-B9+D9),"Erfasst","Eingaben prüfen"))))</x:f>
        <x:v>Erfasst</x:v>
      </x:c>
      <x:c r="H9" s="13" t="str">
        <x:v>Beispiel: Arbeitstag</x:v>
      </x:c>
    </x:row>
    <x:row r="10" ht="26" customHeight="1">
      <x:c r="A10" s="3" t="n">
        <x:f>IF(MONTH($B$4+1)=MONTH($B$4),$B$4+1,"")</x:f>
        <x:v>46297</x:v>
      </x:c>
      <x:c r="B10" s="11" t="n">
        <x:v>0.9166666666666666</x:v>
      </x:c>
      <x:c r="C10" s="11" t="n">
        <x:v>0.2708333333333333</x:v>
      </x:c>
      <x:c r="D10" s="12" t="n">
        <x:v>1</x:v>
      </x:c>
      <x:c r="E10" s="12" t="n">
        <x:v>30</x:v>
      </x:c>
      <x:c r="F10" s="14" t="n">
        <x:f>IF(G10="Erfasst",(C10-B10+D10)*24-E10/60,"")</x:f>
        <x:v>8.000000000000002</x:v>
      </x:c>
      <x:c r="G10" s="15" t="str">
        <x:f>IF(AND(B10="",C10="",E10=""),"",IF(A10="","Eingaben prüfen",IF(COUNT(B10:E10)&lt;4,"Angaben fehlen",IF(AND(ISNUMBER(B10),ISNUMBER(C10),ISNUMBER(D10),ISNUMBER(E10),B10&gt;=0,B10&lt;1,C10&gt;=0,C10&lt;1,OR(D10=0,D10=1),E10&gt;=0,E10=INT(E10),C10-B10+D10&gt;=0,E10/1440&lt;=C10-B10+D10),"Erfasst","Eingaben prüfen"))))</x:f>
        <x:v>Erfasst</x:v>
      </x:c>
      <x:c r="H10" s="13" t="str">
        <x:v>Beispiel: über Mitternacht</x:v>
      </x:c>
    </x:row>
    <x:row r="11" ht="26" customHeight="1">
      <x:c r="A11" s="3" t="n">
        <x:f>IF(MONTH($B$4+2)=MONTH($B$4),$B$4+2,"")</x:f>
        <x:v>46298</x:v>
      </x:c>
      <x:c r="B11" s="11"/>
      <x:c r="C11" s="11"/>
      <x:c r="D11" s="12" t="n">
        <x:v>0</x:v>
      </x:c>
      <x:c r="E11" s="12"/>
      <x:c r="F11" s="14" t="str">
        <x:f>IF(G11="Erfasst",(C11-B11+D11)*24-E11/60,"")</x:f>
      </x:c>
      <x:c r="G11" s="15" t="str">
        <x:f>IF(AND(B11="",C11="",E11=""),"",IF(A11="","Eingaben prüfen",IF(COUNT(B11:E11)&lt;4,"Angaben fehlen",IF(AND(ISNUMBER(B11),ISNUMBER(C11),ISNUMBER(D11),ISNUMBER(E11),B11&gt;=0,B11&lt;1,C11&gt;=0,C11&lt;1,OR(D11=0,D11=1),E11&gt;=0,E11=INT(E11),C11-B11+D11&gt;=0,E11/1440&lt;=C11-B11+D11),"Erfasst","Eingaben prüfen"))))</x:f>
      </x:c>
      <x:c r="H11" s="13"/>
    </x:row>
    <x:row r="12" ht="26" customHeight="1">
      <x:c r="A12" s="3" t="n">
        <x:f>IF(MONTH($B$4+3)=MONTH($B$4),$B$4+3,"")</x:f>
        <x:v>46299</x:v>
      </x:c>
      <x:c r="B12" s="11"/>
      <x:c r="C12" s="11"/>
      <x:c r="D12" s="12" t="n">
        <x:v>0</x:v>
      </x:c>
      <x:c r="E12" s="12"/>
      <x:c r="F12" s="14" t="str">
        <x:f>IF(G12="Erfasst",(C12-B12+D12)*24-E12/60,"")</x:f>
      </x:c>
      <x:c r="G12" s="15" t="str">
        <x:f>IF(AND(B12="",C12="",E12=""),"",IF(A12="","Eingaben prüfen",IF(COUNT(B12:E12)&lt;4,"Angaben fehlen",IF(AND(ISNUMBER(B12),ISNUMBER(C12),ISNUMBER(D12),ISNUMBER(E12),B12&gt;=0,B12&lt;1,C12&gt;=0,C12&lt;1,OR(D12=0,D12=1),E12&gt;=0,E12=INT(E12),C12-B12+D12&gt;=0,E12/1440&lt;=C12-B12+D12),"Erfasst","Eingaben prüfen"))))</x:f>
      </x:c>
      <x:c r="H12" s="13"/>
    </x:row>
    <x:row r="13" ht="26" customHeight="1">
      <x:c r="A13" s="3" t="n">
        <x:f>IF(MONTH($B$4+4)=MONTH($B$4),$B$4+4,"")</x:f>
        <x:v>46300</x:v>
      </x:c>
      <x:c r="B13" s="11"/>
      <x:c r="C13" s="11"/>
      <x:c r="D13" s="12" t="n">
        <x:v>0</x:v>
      </x:c>
      <x:c r="E13" s="12"/>
      <x:c r="F13" s="14" t="str">
        <x:f>IF(G13="Erfasst",(C13-B13+D13)*24-E13/60,"")</x:f>
      </x:c>
      <x:c r="G13" s="15" t="str">
        <x:f>IF(AND(B13="",C13="",E13=""),"",IF(A13="","Eingaben prüfen",IF(COUNT(B13:E13)&lt;4,"Angaben fehlen",IF(AND(ISNUMBER(B13),ISNUMBER(C13),ISNUMBER(D13),ISNUMBER(E13),B13&gt;=0,B13&lt;1,C13&gt;=0,C13&lt;1,OR(D13=0,D13=1),E13&gt;=0,E13=INT(E13),C13-B13+D13&gt;=0,E13/1440&lt;=C13-B13+D13),"Erfasst","Eingaben prüfen"))))</x:f>
      </x:c>
      <x:c r="H13" s="13"/>
    </x:row>
    <x:row r="14" ht="26" customHeight="1">
      <x:c r="A14" s="3" t="n">
        <x:f>IF(MONTH($B$4+5)=MONTH($B$4),$B$4+5,"")</x:f>
        <x:v>46301</x:v>
      </x:c>
      <x:c r="B14" s="11"/>
      <x:c r="C14" s="11"/>
      <x:c r="D14" s="12" t="n">
        <x:v>0</x:v>
      </x:c>
      <x:c r="E14" s="12"/>
      <x:c r="F14" s="14" t="str">
        <x:f>IF(G14="Erfasst",(C14-B14+D14)*24-E14/60,"")</x:f>
      </x:c>
      <x:c r="G14" s="15" t="str">
        <x:f>IF(AND(B14="",C14="",E14=""),"",IF(A14="","Eingaben prüfen",IF(COUNT(B14:E14)&lt;4,"Angaben fehlen",IF(AND(ISNUMBER(B14),ISNUMBER(C14),ISNUMBER(D14),ISNUMBER(E14),B14&gt;=0,B14&lt;1,C14&gt;=0,C14&lt;1,OR(D14=0,D14=1),E14&gt;=0,E14=INT(E14),C14-B14+D14&gt;=0,E14/1440&lt;=C14-B14+D14),"Erfasst","Eingaben prüfen"))))</x:f>
      </x:c>
      <x:c r="H14" s="13"/>
    </x:row>
    <x:row r="15" ht="26" customHeight="1">
      <x:c r="A15" s="3" t="n">
        <x:f>IF(MONTH($B$4+6)=MONTH($B$4),$B$4+6,"")</x:f>
        <x:v>46302</x:v>
      </x:c>
      <x:c r="B15" s="11"/>
      <x:c r="C15" s="11"/>
      <x:c r="D15" s="12" t="n">
        <x:v>0</x:v>
      </x:c>
      <x:c r="E15" s="12"/>
      <x:c r="F15" s="14" t="str">
        <x:f>IF(G15="Erfasst",(C15-B15+D15)*24-E15/60,"")</x:f>
      </x:c>
      <x:c r="G15" s="15" t="str">
        <x:f>IF(AND(B15="",C15="",E15=""),"",IF(A15="","Eingaben prüfen",IF(COUNT(B15:E15)&lt;4,"Angaben fehlen",IF(AND(ISNUMBER(B15),ISNUMBER(C15),ISNUMBER(D15),ISNUMBER(E15),B15&gt;=0,B15&lt;1,C15&gt;=0,C15&lt;1,OR(D15=0,D15=1),E15&gt;=0,E15=INT(E15),C15-B15+D15&gt;=0,E15/1440&lt;=C15-B15+D15),"Erfasst","Eingaben prüfen"))))</x:f>
      </x:c>
      <x:c r="H15" s="13"/>
    </x:row>
    <x:row r="16" ht="26" customHeight="1">
      <x:c r="A16" s="3" t="n">
        <x:f>IF(MONTH($B$4+7)=MONTH($B$4),$B$4+7,"")</x:f>
        <x:v>46303</x:v>
      </x:c>
      <x:c r="B16" s="11"/>
      <x:c r="C16" s="11"/>
      <x:c r="D16" s="12" t="n">
        <x:v>0</x:v>
      </x:c>
      <x:c r="E16" s="12"/>
      <x:c r="F16" s="14" t="str">
        <x:f>IF(G16="Erfasst",(C16-B16+D16)*24-E16/60,"")</x:f>
      </x:c>
      <x:c r="G16" s="15" t="str">
        <x:f>IF(AND(B16="",C16="",E16=""),"",IF(A16="","Eingaben prüfen",IF(COUNT(B16:E16)&lt;4,"Angaben fehlen",IF(AND(ISNUMBER(B16),ISNUMBER(C16),ISNUMBER(D16),ISNUMBER(E16),B16&gt;=0,B16&lt;1,C16&gt;=0,C16&lt;1,OR(D16=0,D16=1),E16&gt;=0,E16=INT(E16),C16-B16+D16&gt;=0,E16/1440&lt;=C16-B16+D16),"Erfasst","Eingaben prüfen"))))</x:f>
      </x:c>
      <x:c r="H16" s="13"/>
    </x:row>
    <x:row r="17" ht="26" customHeight="1">
      <x:c r="A17" s="3" t="n">
        <x:f>IF(MONTH($B$4+8)=MONTH($B$4),$B$4+8,"")</x:f>
        <x:v>46304</x:v>
      </x:c>
      <x:c r="B17" s="11"/>
      <x:c r="C17" s="11"/>
      <x:c r="D17" s="12" t="n">
        <x:v>0</x:v>
      </x:c>
      <x:c r="E17" s="12"/>
      <x:c r="F17" s="14" t="str">
        <x:f>IF(G17="Erfasst",(C17-B17+D17)*24-E17/60,"")</x:f>
      </x:c>
      <x:c r="G17" s="15" t="str">
        <x:f>IF(AND(B17="",C17="",E17=""),"",IF(A17="","Eingaben prüfen",IF(COUNT(B17:E17)&lt;4,"Angaben fehlen",IF(AND(ISNUMBER(B17),ISNUMBER(C17),ISNUMBER(D17),ISNUMBER(E17),B17&gt;=0,B17&lt;1,C17&gt;=0,C17&lt;1,OR(D17=0,D17=1),E17&gt;=0,E17=INT(E17),C17-B17+D17&gt;=0,E17/1440&lt;=C17-B17+D17),"Erfasst","Eingaben prüfen"))))</x:f>
      </x:c>
      <x:c r="H17" s="13"/>
    </x:row>
    <x:row r="18" ht="26" customHeight="1">
      <x:c r="A18" s="3" t="n">
        <x:f>IF(MONTH($B$4+9)=MONTH($B$4),$B$4+9,"")</x:f>
        <x:v>46305</x:v>
      </x:c>
      <x:c r="B18" s="11"/>
      <x:c r="C18" s="11"/>
      <x:c r="D18" s="12" t="n">
        <x:v>0</x:v>
      </x:c>
      <x:c r="E18" s="12"/>
      <x:c r="F18" s="14" t="str">
        <x:f>IF(G18="Erfasst",(C18-B18+D18)*24-E18/60,"")</x:f>
      </x:c>
      <x:c r="G18" s="15" t="str">
        <x:f>IF(AND(B18="",C18="",E18=""),"",IF(A18="","Eingaben prüfen",IF(COUNT(B18:E18)&lt;4,"Angaben fehlen",IF(AND(ISNUMBER(B18),ISNUMBER(C18),ISNUMBER(D18),ISNUMBER(E18),B18&gt;=0,B18&lt;1,C18&gt;=0,C18&lt;1,OR(D18=0,D18=1),E18&gt;=0,E18=INT(E18),C18-B18+D18&gt;=0,E18/1440&lt;=C18-B18+D18),"Erfasst","Eingaben prüfen"))))</x:f>
      </x:c>
      <x:c r="H18" s="13"/>
    </x:row>
    <x:row r="19" ht="26" customHeight="1">
      <x:c r="A19" s="3" t="n">
        <x:f>IF(MONTH($B$4+10)=MONTH($B$4),$B$4+10,"")</x:f>
        <x:v>46306</x:v>
      </x:c>
      <x:c r="B19" s="11"/>
      <x:c r="C19" s="11"/>
      <x:c r="D19" s="12" t="n">
        <x:v>0</x:v>
      </x:c>
      <x:c r="E19" s="12"/>
      <x:c r="F19" s="14" t="str">
        <x:f>IF(G19="Erfasst",(C19-B19+D19)*24-E19/60,"")</x:f>
      </x:c>
      <x:c r="G19" s="15" t="str">
        <x:f>IF(AND(B19="",C19="",E19=""),"",IF(A19="","Eingaben prüfen",IF(COUNT(B19:E19)&lt;4,"Angaben fehlen",IF(AND(ISNUMBER(B19),ISNUMBER(C19),ISNUMBER(D19),ISNUMBER(E19),B19&gt;=0,B19&lt;1,C19&gt;=0,C19&lt;1,OR(D19=0,D19=1),E19&gt;=0,E19=INT(E19),C19-B19+D19&gt;=0,E19/1440&lt;=C19-B19+D19),"Erfasst","Eingaben prüfen"))))</x:f>
      </x:c>
      <x:c r="H19" s="13"/>
    </x:row>
    <x:row r="20" ht="26" customHeight="1">
      <x:c r="A20" s="3" t="n">
        <x:f>IF(MONTH($B$4+11)=MONTH($B$4),$B$4+11,"")</x:f>
        <x:v>46307</x:v>
      </x:c>
      <x:c r="B20" s="11"/>
      <x:c r="C20" s="11"/>
      <x:c r="D20" s="12" t="n">
        <x:v>0</x:v>
      </x:c>
      <x:c r="E20" s="12"/>
      <x:c r="F20" s="14" t="str">
        <x:f>IF(G20="Erfasst",(C20-B20+D20)*24-E20/60,"")</x:f>
      </x:c>
      <x:c r="G20" s="15" t="str">
        <x:f>IF(AND(B20="",C20="",E20=""),"",IF(A20="","Eingaben prüfen",IF(COUNT(B20:E20)&lt;4,"Angaben fehlen",IF(AND(ISNUMBER(B20),ISNUMBER(C20),ISNUMBER(D20),ISNUMBER(E20),B20&gt;=0,B20&lt;1,C20&gt;=0,C20&lt;1,OR(D20=0,D20=1),E20&gt;=0,E20=INT(E20),C20-B20+D20&gt;=0,E20/1440&lt;=C20-B20+D20),"Erfasst","Eingaben prüfen"))))</x:f>
      </x:c>
      <x:c r="H20" s="13"/>
    </x:row>
    <x:row r="21" ht="26" customHeight="1">
      <x:c r="A21" s="3" t="n">
        <x:f>IF(MONTH($B$4+12)=MONTH($B$4),$B$4+12,"")</x:f>
        <x:v>46308</x:v>
      </x:c>
      <x:c r="B21" s="11"/>
      <x:c r="C21" s="11"/>
      <x:c r="D21" s="12" t="n">
        <x:v>0</x:v>
      </x:c>
      <x:c r="E21" s="12"/>
      <x:c r="F21" s="14" t="str">
        <x:f>IF(G21="Erfasst",(C21-B21+D21)*24-E21/60,"")</x:f>
      </x:c>
      <x:c r="G21" s="15" t="str">
        <x:f>IF(AND(B21="",C21="",E21=""),"",IF(A21="","Eingaben prüfen",IF(COUNT(B21:E21)&lt;4,"Angaben fehlen",IF(AND(ISNUMBER(B21),ISNUMBER(C21),ISNUMBER(D21),ISNUMBER(E21),B21&gt;=0,B21&lt;1,C21&gt;=0,C21&lt;1,OR(D21=0,D21=1),E21&gt;=0,E21=INT(E21),C21-B21+D21&gt;=0,E21/1440&lt;=C21-B21+D21),"Erfasst","Eingaben prüfen"))))</x:f>
      </x:c>
      <x:c r="H21" s="13"/>
    </x:row>
    <x:row r="22" ht="26" customHeight="1">
      <x:c r="A22" s="3" t="n">
        <x:f>IF(MONTH($B$4+13)=MONTH($B$4),$B$4+13,"")</x:f>
        <x:v>46309</x:v>
      </x:c>
      <x:c r="B22" s="11"/>
      <x:c r="C22" s="11"/>
      <x:c r="D22" s="12" t="n">
        <x:v>0</x:v>
      </x:c>
      <x:c r="E22" s="12"/>
      <x:c r="F22" s="14" t="str">
        <x:f>IF(G22="Erfasst",(C22-B22+D22)*24-E22/60,"")</x:f>
      </x:c>
      <x:c r="G22" s="15" t="str">
        <x:f>IF(AND(B22="",C22="",E22=""),"",IF(A22="","Eingaben prüfen",IF(COUNT(B22:E22)&lt;4,"Angaben fehlen",IF(AND(ISNUMBER(B22),ISNUMBER(C22),ISNUMBER(D22),ISNUMBER(E22),B22&gt;=0,B22&lt;1,C22&gt;=0,C22&lt;1,OR(D22=0,D22=1),E22&gt;=0,E22=INT(E22),C22-B22+D22&gt;=0,E22/1440&lt;=C22-B22+D22),"Erfasst","Eingaben prüfen"))))</x:f>
      </x:c>
      <x:c r="H22" s="13"/>
    </x:row>
    <x:row r="23" ht="26" customHeight="1">
      <x:c r="A23" s="3" t="n">
        <x:f>IF(MONTH($B$4+14)=MONTH($B$4),$B$4+14,"")</x:f>
        <x:v>46310</x:v>
      </x:c>
      <x:c r="B23" s="11"/>
      <x:c r="C23" s="11"/>
      <x:c r="D23" s="12" t="n">
        <x:v>0</x:v>
      </x:c>
      <x:c r="E23" s="12"/>
      <x:c r="F23" s="14" t="str">
        <x:f>IF(G23="Erfasst",(C23-B23+D23)*24-E23/60,"")</x:f>
      </x:c>
      <x:c r="G23" s="15" t="str">
        <x:f>IF(AND(B23="",C23="",E23=""),"",IF(A23="","Eingaben prüfen",IF(COUNT(B23:E23)&lt;4,"Angaben fehlen",IF(AND(ISNUMBER(B23),ISNUMBER(C23),ISNUMBER(D23),ISNUMBER(E23),B23&gt;=0,B23&lt;1,C23&gt;=0,C23&lt;1,OR(D23=0,D23=1),E23&gt;=0,E23=INT(E23),C23-B23+D23&gt;=0,E23/1440&lt;=C23-B23+D23),"Erfasst","Eingaben prüfen"))))</x:f>
      </x:c>
      <x:c r="H23" s="13"/>
    </x:row>
    <x:row r="24" ht="26" customHeight="1">
      <x:c r="A24" s="3" t="n">
        <x:f>IF(MONTH($B$4+15)=MONTH($B$4),$B$4+15,"")</x:f>
        <x:v>46311</x:v>
      </x:c>
      <x:c r="B24" s="11"/>
      <x:c r="C24" s="11"/>
      <x:c r="D24" s="12" t="n">
        <x:v>0</x:v>
      </x:c>
      <x:c r="E24" s="12"/>
      <x:c r="F24" s="14" t="str">
        <x:f>IF(G24="Erfasst",(C24-B24+D24)*24-E24/60,"")</x:f>
      </x:c>
      <x:c r="G24" s="15" t="str">
        <x:f>IF(AND(B24="",C24="",E24=""),"",IF(A24="","Eingaben prüfen",IF(COUNT(B24:E24)&lt;4,"Angaben fehlen",IF(AND(ISNUMBER(B24),ISNUMBER(C24),ISNUMBER(D24),ISNUMBER(E24),B24&gt;=0,B24&lt;1,C24&gt;=0,C24&lt;1,OR(D24=0,D24=1),E24&gt;=0,E24=INT(E24),C24-B24+D24&gt;=0,E24/1440&lt;=C24-B24+D24),"Erfasst","Eingaben prüfen"))))</x:f>
      </x:c>
      <x:c r="H24" s="13"/>
    </x:row>
    <x:row r="25" ht="26" customHeight="1">
      <x:c r="A25" s="3" t="n">
        <x:f>IF(MONTH($B$4+16)=MONTH($B$4),$B$4+16,"")</x:f>
        <x:v>46312</x:v>
      </x:c>
      <x:c r="B25" s="11"/>
      <x:c r="C25" s="11"/>
      <x:c r="D25" s="12" t="n">
        <x:v>0</x:v>
      </x:c>
      <x:c r="E25" s="12"/>
      <x:c r="F25" s="14" t="str">
        <x:f>IF(G25="Erfasst",(C25-B25+D25)*24-E25/60,"")</x:f>
      </x:c>
      <x:c r="G25" s="15" t="str">
        <x:f>IF(AND(B25="",C25="",E25=""),"",IF(A25="","Eingaben prüfen",IF(COUNT(B25:E25)&lt;4,"Angaben fehlen",IF(AND(ISNUMBER(B25),ISNUMBER(C25),ISNUMBER(D25),ISNUMBER(E25),B25&gt;=0,B25&lt;1,C25&gt;=0,C25&lt;1,OR(D25=0,D25=1),E25&gt;=0,E25=INT(E25),C25-B25+D25&gt;=0,E25/1440&lt;=C25-B25+D25),"Erfasst","Eingaben prüfen"))))</x:f>
      </x:c>
      <x:c r="H25" s="13"/>
    </x:row>
    <x:row r="26" ht="26" customHeight="1">
      <x:c r="A26" s="3" t="n">
        <x:f>IF(MONTH($B$4+17)=MONTH($B$4),$B$4+17,"")</x:f>
        <x:v>46313</x:v>
      </x:c>
      <x:c r="B26" s="11"/>
      <x:c r="C26" s="11"/>
      <x:c r="D26" s="12" t="n">
        <x:v>0</x:v>
      </x:c>
      <x:c r="E26" s="12"/>
      <x:c r="F26" s="14" t="str">
        <x:f>IF(G26="Erfasst",(C26-B26+D26)*24-E26/60,"")</x:f>
      </x:c>
      <x:c r="G26" s="15" t="str">
        <x:f>IF(AND(B26="",C26="",E26=""),"",IF(A26="","Eingaben prüfen",IF(COUNT(B26:E26)&lt;4,"Angaben fehlen",IF(AND(ISNUMBER(B26),ISNUMBER(C26),ISNUMBER(D26),ISNUMBER(E26),B26&gt;=0,B26&lt;1,C26&gt;=0,C26&lt;1,OR(D26=0,D26=1),E26&gt;=0,E26=INT(E26),C26-B26+D26&gt;=0,E26/1440&lt;=C26-B26+D26),"Erfasst","Eingaben prüfen"))))</x:f>
      </x:c>
      <x:c r="H26" s="13"/>
    </x:row>
    <x:row r="27" ht="26" customHeight="1">
      <x:c r="A27" s="3" t="n">
        <x:f>IF(MONTH($B$4+18)=MONTH($B$4),$B$4+18,"")</x:f>
        <x:v>46314</x:v>
      </x:c>
      <x:c r="B27" s="11"/>
      <x:c r="C27" s="11"/>
      <x:c r="D27" s="12" t="n">
        <x:v>0</x:v>
      </x:c>
      <x:c r="E27" s="12"/>
      <x:c r="F27" s="14" t="str">
        <x:f>IF(G27="Erfasst",(C27-B27+D27)*24-E27/60,"")</x:f>
      </x:c>
      <x:c r="G27" s="15" t="str">
        <x:f>IF(AND(B27="",C27="",E27=""),"",IF(A27="","Eingaben prüfen",IF(COUNT(B27:E27)&lt;4,"Angaben fehlen",IF(AND(ISNUMBER(B27),ISNUMBER(C27),ISNUMBER(D27),ISNUMBER(E27),B27&gt;=0,B27&lt;1,C27&gt;=0,C27&lt;1,OR(D27=0,D27=1),E27&gt;=0,E27=INT(E27),C27-B27+D27&gt;=0,E27/1440&lt;=C27-B27+D27),"Erfasst","Eingaben prüfen"))))</x:f>
      </x:c>
      <x:c r="H27" s="13"/>
    </x:row>
    <x:row r="28" ht="26" customHeight="1">
      <x:c r="A28" s="3" t="n">
        <x:f>IF(MONTH($B$4+19)=MONTH($B$4),$B$4+19,"")</x:f>
        <x:v>46315</x:v>
      </x:c>
      <x:c r="B28" s="11"/>
      <x:c r="C28" s="11"/>
      <x:c r="D28" s="12" t="n">
        <x:v>0</x:v>
      </x:c>
      <x:c r="E28" s="12"/>
      <x:c r="F28" s="14" t="str">
        <x:f>IF(G28="Erfasst",(C28-B28+D28)*24-E28/60,"")</x:f>
      </x:c>
      <x:c r="G28" s="15" t="str">
        <x:f>IF(AND(B28="",C28="",E28=""),"",IF(A28="","Eingaben prüfen",IF(COUNT(B28:E28)&lt;4,"Angaben fehlen",IF(AND(ISNUMBER(B28),ISNUMBER(C28),ISNUMBER(D28),ISNUMBER(E28),B28&gt;=0,B28&lt;1,C28&gt;=0,C28&lt;1,OR(D28=0,D28=1),E28&gt;=0,E28=INT(E28),C28-B28+D28&gt;=0,E28/1440&lt;=C28-B28+D28),"Erfasst","Eingaben prüfen"))))</x:f>
      </x:c>
      <x:c r="H28" s="13"/>
    </x:row>
    <x:row r="29" ht="26" customHeight="1">
      <x:c r="A29" s="3" t="n">
        <x:f>IF(MONTH($B$4+20)=MONTH($B$4),$B$4+20,"")</x:f>
        <x:v>46316</x:v>
      </x:c>
      <x:c r="B29" s="11"/>
      <x:c r="C29" s="11"/>
      <x:c r="D29" s="12" t="n">
        <x:v>0</x:v>
      </x:c>
      <x:c r="E29" s="12"/>
      <x:c r="F29" s="14" t="str">
        <x:f>IF(G29="Erfasst",(C29-B29+D29)*24-E29/60,"")</x:f>
      </x:c>
      <x:c r="G29" s="15" t="str">
        <x:f>IF(AND(B29="",C29="",E29=""),"",IF(A29="","Eingaben prüfen",IF(COUNT(B29:E29)&lt;4,"Angaben fehlen",IF(AND(ISNUMBER(B29),ISNUMBER(C29),ISNUMBER(D29),ISNUMBER(E29),B29&gt;=0,B29&lt;1,C29&gt;=0,C29&lt;1,OR(D29=0,D29=1),E29&gt;=0,E29=INT(E29),C29-B29+D29&gt;=0,E29/1440&lt;=C29-B29+D29),"Erfasst","Eingaben prüfen"))))</x:f>
      </x:c>
      <x:c r="H29" s="13"/>
    </x:row>
    <x:row r="30" ht="26" customHeight="1">
      <x:c r="A30" s="3" t="n">
        <x:f>IF(MONTH($B$4+21)=MONTH($B$4),$B$4+21,"")</x:f>
        <x:v>46317</x:v>
      </x:c>
      <x:c r="B30" s="11"/>
      <x:c r="C30" s="11"/>
      <x:c r="D30" s="12" t="n">
        <x:v>0</x:v>
      </x:c>
      <x:c r="E30" s="12"/>
      <x:c r="F30" s="14" t="str">
        <x:f>IF(G30="Erfasst",(C30-B30+D30)*24-E30/60,"")</x:f>
      </x:c>
      <x:c r="G30" s="15" t="str">
        <x:f>IF(AND(B30="",C30="",E30=""),"",IF(A30="","Eingaben prüfen",IF(COUNT(B30:E30)&lt;4,"Angaben fehlen",IF(AND(ISNUMBER(B30),ISNUMBER(C30),ISNUMBER(D30),ISNUMBER(E30),B30&gt;=0,B30&lt;1,C30&gt;=0,C30&lt;1,OR(D30=0,D30=1),E30&gt;=0,E30=INT(E30),C30-B30+D30&gt;=0,E30/1440&lt;=C30-B30+D30),"Erfasst","Eingaben prüfen"))))</x:f>
      </x:c>
      <x:c r="H30" s="13"/>
    </x:row>
    <x:row r="31" ht="26" customHeight="1">
      <x:c r="A31" s="3" t="n">
        <x:f>IF(MONTH($B$4+22)=MONTH($B$4),$B$4+22,"")</x:f>
        <x:v>46318</x:v>
      </x:c>
      <x:c r="B31" s="11"/>
      <x:c r="C31" s="11"/>
      <x:c r="D31" s="12" t="n">
        <x:v>0</x:v>
      </x:c>
      <x:c r="E31" s="12"/>
      <x:c r="F31" s="14" t="str">
        <x:f>IF(G31="Erfasst",(C31-B31+D31)*24-E31/60,"")</x:f>
      </x:c>
      <x:c r="G31" s="15" t="str">
        <x:f>IF(AND(B31="",C31="",E31=""),"",IF(A31="","Eingaben prüfen",IF(COUNT(B31:E31)&lt;4,"Angaben fehlen",IF(AND(ISNUMBER(B31),ISNUMBER(C31),ISNUMBER(D31),ISNUMBER(E31),B31&gt;=0,B31&lt;1,C31&gt;=0,C31&lt;1,OR(D31=0,D31=1),E31&gt;=0,E31=INT(E31),C31-B31+D31&gt;=0,E31/1440&lt;=C31-B31+D31),"Erfasst","Eingaben prüfen"))))</x:f>
      </x:c>
      <x:c r="H31" s="13"/>
    </x:row>
    <x:row r="32" ht="26" customHeight="1">
      <x:c r="A32" s="3" t="n">
        <x:f>IF(MONTH($B$4+23)=MONTH($B$4),$B$4+23,"")</x:f>
        <x:v>46319</x:v>
      </x:c>
      <x:c r="B32" s="11"/>
      <x:c r="C32" s="11"/>
      <x:c r="D32" s="12" t="n">
        <x:v>0</x:v>
      </x:c>
      <x:c r="E32" s="12"/>
      <x:c r="F32" s="14" t="str">
        <x:f>IF(G32="Erfasst",(C32-B32+D32)*24-E32/60,"")</x:f>
      </x:c>
      <x:c r="G32" s="15" t="str">
        <x:f>IF(AND(B32="",C32="",E32=""),"",IF(A32="","Eingaben prüfen",IF(COUNT(B32:E32)&lt;4,"Angaben fehlen",IF(AND(ISNUMBER(B32),ISNUMBER(C32),ISNUMBER(D32),ISNUMBER(E32),B32&gt;=0,B32&lt;1,C32&gt;=0,C32&lt;1,OR(D32=0,D32=1),E32&gt;=0,E32=INT(E32),C32-B32+D32&gt;=0,E32/1440&lt;=C32-B32+D32),"Erfasst","Eingaben prüfen"))))</x:f>
      </x:c>
      <x:c r="H32" s="13"/>
    </x:row>
    <x:row r="33" ht="26" customHeight="1">
      <x:c r="A33" s="3" t="n">
        <x:f>IF(MONTH($B$4+24)=MONTH($B$4),$B$4+24,"")</x:f>
        <x:v>46320</x:v>
      </x:c>
      <x:c r="B33" s="11"/>
      <x:c r="C33" s="11"/>
      <x:c r="D33" s="12" t="n">
        <x:v>0</x:v>
      </x:c>
      <x:c r="E33" s="12"/>
      <x:c r="F33" s="14" t="str">
        <x:f>IF(G33="Erfasst",(C33-B33+D33)*24-E33/60,"")</x:f>
      </x:c>
      <x:c r="G33" s="15" t="str">
        <x:f>IF(AND(B33="",C33="",E33=""),"",IF(A33="","Eingaben prüfen",IF(COUNT(B33:E33)&lt;4,"Angaben fehlen",IF(AND(ISNUMBER(B33),ISNUMBER(C33),ISNUMBER(D33),ISNUMBER(E33),B33&gt;=0,B33&lt;1,C33&gt;=0,C33&lt;1,OR(D33=0,D33=1),E33&gt;=0,E33=INT(E33),C33-B33+D33&gt;=0,E33/1440&lt;=C33-B33+D33),"Erfasst","Eingaben prüfen"))))</x:f>
      </x:c>
      <x:c r="H33" s="13"/>
    </x:row>
    <x:row r="34" ht="26" customHeight="1">
      <x:c r="A34" s="3" t="n">
        <x:f>IF(MONTH($B$4+25)=MONTH($B$4),$B$4+25,"")</x:f>
        <x:v>46321</x:v>
      </x:c>
      <x:c r="B34" s="11"/>
      <x:c r="C34" s="11"/>
      <x:c r="D34" s="12" t="n">
        <x:v>0</x:v>
      </x:c>
      <x:c r="E34" s="12"/>
      <x:c r="F34" s="14" t="str">
        <x:f>IF(G34="Erfasst",(C34-B34+D34)*24-E34/60,"")</x:f>
      </x:c>
      <x:c r="G34" s="15" t="str">
        <x:f>IF(AND(B34="",C34="",E34=""),"",IF(A34="","Eingaben prüfen",IF(COUNT(B34:E34)&lt;4,"Angaben fehlen",IF(AND(ISNUMBER(B34),ISNUMBER(C34),ISNUMBER(D34),ISNUMBER(E34),B34&gt;=0,B34&lt;1,C34&gt;=0,C34&lt;1,OR(D34=0,D34=1),E34&gt;=0,E34=INT(E34),C34-B34+D34&gt;=0,E34/1440&lt;=C34-B34+D34),"Erfasst","Eingaben prüfen"))))</x:f>
      </x:c>
      <x:c r="H34" s="13"/>
    </x:row>
    <x:row r="35" ht="26" customHeight="1">
      <x:c r="A35" s="3" t="n">
        <x:f>IF(MONTH($B$4+26)=MONTH($B$4),$B$4+26,"")</x:f>
        <x:v>46322</x:v>
      </x:c>
      <x:c r="B35" s="11"/>
      <x:c r="C35" s="11"/>
      <x:c r="D35" s="12" t="n">
        <x:v>0</x:v>
      </x:c>
      <x:c r="E35" s="12"/>
      <x:c r="F35" s="14" t="str">
        <x:f>IF(G35="Erfasst",(C35-B35+D35)*24-E35/60,"")</x:f>
      </x:c>
      <x:c r="G35" s="15" t="str">
        <x:f>IF(AND(B35="",C35="",E35=""),"",IF(A35="","Eingaben prüfen",IF(COUNT(B35:E35)&lt;4,"Angaben fehlen",IF(AND(ISNUMBER(B35),ISNUMBER(C35),ISNUMBER(D35),ISNUMBER(E35),B35&gt;=0,B35&lt;1,C35&gt;=0,C35&lt;1,OR(D35=0,D35=1),E35&gt;=0,E35=INT(E35),C35-B35+D35&gt;=0,E35/1440&lt;=C35-B35+D35),"Erfasst","Eingaben prüfen"))))</x:f>
      </x:c>
      <x:c r="H35" s="13"/>
    </x:row>
    <x:row r="36" ht="26" customHeight="1">
      <x:c r="A36" s="3" t="n">
        <x:f>IF(MONTH($B$4+27)=MONTH($B$4),$B$4+27,"")</x:f>
        <x:v>46323</x:v>
      </x:c>
      <x:c r="B36" s="11"/>
      <x:c r="C36" s="11"/>
      <x:c r="D36" s="12" t="n">
        <x:v>0</x:v>
      </x:c>
      <x:c r="E36" s="12"/>
      <x:c r="F36" s="14" t="str">
        <x:f>IF(G36="Erfasst",(C36-B36+D36)*24-E36/60,"")</x:f>
      </x:c>
      <x:c r="G36" s="15" t="str">
        <x:f>IF(AND(B36="",C36="",E36=""),"",IF(A36="","Eingaben prüfen",IF(COUNT(B36:E36)&lt;4,"Angaben fehlen",IF(AND(ISNUMBER(B36),ISNUMBER(C36),ISNUMBER(D36),ISNUMBER(E36),B36&gt;=0,B36&lt;1,C36&gt;=0,C36&lt;1,OR(D36=0,D36=1),E36&gt;=0,E36=INT(E36),C36-B36+D36&gt;=0,E36/1440&lt;=C36-B36+D36),"Erfasst","Eingaben prüfen"))))</x:f>
      </x:c>
      <x:c r="H36" s="13"/>
    </x:row>
    <x:row r="37" ht="26" customHeight="1">
      <x:c r="A37" s="3" t="n">
        <x:f>IF(MONTH($B$4+28)=MONTH($B$4),$B$4+28,"")</x:f>
        <x:v>46324</x:v>
      </x:c>
      <x:c r="B37" s="11"/>
      <x:c r="C37" s="11"/>
      <x:c r="D37" s="12" t="n">
        <x:v>0</x:v>
      </x:c>
      <x:c r="E37" s="12"/>
      <x:c r="F37" s="14" t="str">
        <x:f>IF(G37="Erfasst",(C37-B37+D37)*24-E37/60,"")</x:f>
      </x:c>
      <x:c r="G37" s="15" t="str">
        <x:f>IF(AND(B37="",C37="",E37=""),"",IF(A37="","Eingaben prüfen",IF(COUNT(B37:E37)&lt;4,"Angaben fehlen",IF(AND(ISNUMBER(B37),ISNUMBER(C37),ISNUMBER(D37),ISNUMBER(E37),B37&gt;=0,B37&lt;1,C37&gt;=0,C37&lt;1,OR(D37=0,D37=1),E37&gt;=0,E37=INT(E37),C37-B37+D37&gt;=0,E37/1440&lt;=C37-B37+D37),"Erfasst","Eingaben prüfen"))))</x:f>
      </x:c>
      <x:c r="H37" s="13"/>
    </x:row>
    <x:row r="38" ht="26" customHeight="1">
      <x:c r="A38" s="3" t="n">
        <x:f>IF(MONTH($B$4+29)=MONTH($B$4),$B$4+29,"")</x:f>
        <x:v>46325</x:v>
      </x:c>
      <x:c r="B38" s="11"/>
      <x:c r="C38" s="11"/>
      <x:c r="D38" s="12" t="n">
        <x:v>0</x:v>
      </x:c>
      <x:c r="E38" s="12"/>
      <x:c r="F38" s="14" t="str">
        <x:f>IF(G38="Erfasst",(C38-B38+D38)*24-E38/60,"")</x:f>
      </x:c>
      <x:c r="G38" s="15" t="str">
        <x:f>IF(AND(B38="",C38="",E38=""),"",IF(A38="","Eingaben prüfen",IF(COUNT(B38:E38)&lt;4,"Angaben fehlen",IF(AND(ISNUMBER(B38),ISNUMBER(C38),ISNUMBER(D38),ISNUMBER(E38),B38&gt;=0,B38&lt;1,C38&gt;=0,C38&lt;1,OR(D38=0,D38=1),E38&gt;=0,E38=INT(E38),C38-B38+D38&gt;=0,E38/1440&lt;=C38-B38+D38),"Erfasst","Eingaben prüfen"))))</x:f>
      </x:c>
      <x:c r="H38" s="13"/>
    </x:row>
    <x:row r="39" ht="26" customHeight="1">
      <x:c r="A39" s="3" t="n">
        <x:f>IF(MONTH($B$4+30)=MONTH($B$4),$B$4+30,"")</x:f>
        <x:v>46326</x:v>
      </x:c>
      <x:c r="B39" s="11"/>
      <x:c r="C39" s="11"/>
      <x:c r="D39" s="12" t="n">
        <x:v>0</x:v>
      </x:c>
      <x:c r="E39" s="12"/>
      <x:c r="F39" s="14" t="str">
        <x:f>IF(G39="Erfasst",(C39-B39+D39)*24-E39/60,"")</x:f>
      </x:c>
      <x:c r="G39" s="15" t="str">
        <x:f>IF(AND(B39="",C39="",E39=""),"",IF(A39="","Eingaben prüfen",IF(COUNT(B39:E39)&lt;4,"Angaben fehlen",IF(AND(ISNUMBER(B39),ISNUMBER(C39),ISNUMBER(D39),ISNUMBER(E39),B39&gt;=0,B39&lt;1,C39&gt;=0,C39&lt;1,OR(D39=0,D39=1),E39&gt;=0,E39=INT(E39),C39-B39+D39&gt;=0,E39/1440&lt;=C39-B39+D39),"Erfasst","Eingaben prüfen"))))</x:f>
      </x:c>
      <x:c r="H39" s="13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</x:row>
    <x:row r="41" ht="26" customHeight="1">
      <x:c r="A41" s="1"/>
      <x:c r="B41" s="1"/>
      <x:c r="C41" s="1"/>
      <x:c r="D41" s="1"/>
      <x:c r="E41" s="16" t="str">
        <x:v>Summe (Std.)</x:v>
      </x:c>
      <x:c r="F41" s="17" t="n">
        <x:f>IF(COUNTIFS(G9:G39,"Angaben fehlen")+COUNTIFS(G9:G39,"Eingaben prüfen")&gt;0,"Eingaben prüfen",SUM(F9:F39))</x:f>
        <x:v>16</x:v>
      </x:c>
      <x:c r="G41" s="15"/>
      <x:c r="H41" s="15"/>
    </x:row>
    <x:row r="42" ht="26" customHeight="1">
      <x:c r="A42" s="1"/>
      <x:c r="B42" s="1"/>
      <x:c r="C42" s="1"/>
      <x:c r="D42" s="1"/>
      <x:c r="E42" s="1"/>
      <x:c r="F42" s="1"/>
      <x:c r="G42" s="1"/>
      <x:c r="H42" s="1"/>
    </x:row>
    <x:row r="43" ht="26" customHeight="1">
      <x:c r="A43" s="1" t="str">
        <x:v>Folgetag: 1 bei Ende am nächsten Tag, sonst 0. Pausen in ganzen Minuten, ohne Pause 0.</x:v>
      </x:c>
      <x:c r="B43" s="1"/>
      <x:c r="C43" s="1"/>
      <x:c r="D43" s="1"/>
      <x:c r="E43" s="1"/>
      <x:c r="F43" s="1"/>
      <x:c r="G43" s="1"/>
      <x:c r="H43" s="1"/>
    </x:row>
    <x:row r="44" ht="26" customHeight="1">
      <x:c r="A44" s="1" t="str">
        <x:v>Nur tatsächliche Pausen eintragen. Eine Zeile je Tag; weitere Arbeitsabschnitte separat dokumentieren.</x:v>
      </x:c>
      <x:c r="B44" s="1"/>
      <x:c r="C44" s="1"/>
      <x:c r="D44" s="1"/>
      <x:c r="E44" s="1"/>
      <x:c r="F44" s="1"/>
      <x:c r="G44" s="1"/>
      <x:c r="H44" s="1"/>
    </x:row>
    <x:row r="45" ht="26" customHeight="1">
      <x:c r="A45" s="1" t="str">
        <x:v>Keine automatische Feiertags-, Urlaubs- oder Sommerzeitberechnung. Keine Lohnabrechnung.</x:v>
      </x:c>
      <x:c r="B45" s="1"/>
      <x:c r="C45" s="1"/>
      <x:c r="D45" s="1"/>
      <x:c r="E45" s="1"/>
      <x:c r="F45" s="1"/>
      <x:c r="G45" s="1"/>
      <x:c r="H45" s="1"/>
    </x:row>
  </x:sheetData>
  <x:conditionalFormatting sqref="G9:G39">
    <x:cfRule type="expression" dxfId="1" priority="1">
      <x:formula>AND(G9&lt;&gt;"",G9&lt;&gt;"Erfasst")</x:formula>
    </x:cfRule>
  </x:conditionalFormatting>
  <x:dataValidations count="2">
    <x:dataValidation type="whole" operator="between" sqref="D9:D39">
      <x:formula1>0</x:formula1>
      <x:formula2>1</x:formula2>
    </x:dataValidation>
    <x:dataValidation type="whole" operator="between" sqref="E9:E39">
      <x:formula1>0</x:formula1>
      <x:formula2>1440</x:formula2>
    </x:dataValidation>
  </x:dataValidations>
  <x:pageMargins left="0.7" right="0.7" top="0.75" bottom="0.75" header="0.3" footer="0.3"/>
</x:worksheet>
</file>